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A0F28FFC-5000-4BAB-9FDD-918D2B86A1D7}" xr6:coauthVersionLast="47" xr6:coauthVersionMax="47" xr10:uidLastSave="{00000000-0000-0000-0000-000000000000}"/>
  <bookViews>
    <workbookView xWindow="-108" yWindow="-108" windowWidth="23256" windowHeight="12576" xr2:uid="{6A760448-8C91-4627-980B-DFE0CC782AC7}"/>
  </bookViews>
  <sheets>
    <sheet name="Sheet1" sheetId="1" r:id="rId1"/>
  </sheets>
  <definedNames>
    <definedName name="_xlnm.Print_Area" localSheetId="0">Sheet1!$A$1:$I$46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5" i="1" l="1"/>
  <c r="G44" i="1"/>
  <c r="G43" i="1"/>
  <c r="G42" i="1"/>
  <c r="G40" i="1"/>
  <c r="G39" i="1"/>
  <c r="G37" i="1"/>
  <c r="G36" i="1"/>
  <c r="G35" i="1"/>
  <c r="F46" i="1"/>
  <c r="G46" i="1" s="1"/>
  <c r="F45" i="1"/>
  <c r="F44" i="1"/>
  <c r="F43" i="1"/>
  <c r="F42" i="1"/>
  <c r="F41" i="1"/>
  <c r="G41" i="1" s="1"/>
  <c r="F40" i="1"/>
  <c r="F39" i="1"/>
  <c r="F38" i="1"/>
  <c r="G38" i="1" s="1"/>
  <c r="F37" i="1"/>
  <c r="F36" i="1"/>
  <c r="F35" i="1"/>
  <c r="I22" i="1"/>
  <c r="I21" i="1"/>
  <c r="H21" i="1"/>
  <c r="H22" i="1"/>
  <c r="G26" i="1"/>
  <c r="G28" i="1"/>
  <c r="G20" i="1"/>
  <c r="H20" i="1" s="1"/>
  <c r="I20" i="1" s="1"/>
  <c r="F21" i="1"/>
  <c r="G21" i="1" s="1"/>
  <c r="F22" i="1"/>
  <c r="G22" i="1" s="1"/>
  <c r="F23" i="1"/>
  <c r="F24" i="1"/>
  <c r="F25" i="1"/>
  <c r="G25" i="1" s="1"/>
  <c r="F26" i="1"/>
  <c r="H26" i="1" s="1"/>
  <c r="F27" i="1"/>
  <c r="G27" i="1" s="1"/>
  <c r="H27" i="1" s="1"/>
  <c r="F28" i="1"/>
  <c r="H28" i="1" s="1"/>
  <c r="F29" i="1"/>
  <c r="G29" i="1" s="1"/>
  <c r="H29" i="1" s="1"/>
  <c r="F30" i="1"/>
  <c r="F31" i="1"/>
  <c r="F20" i="1"/>
  <c r="H23" i="1" l="1"/>
  <c r="I23" i="1" s="1"/>
  <c r="H30" i="1"/>
  <c r="G24" i="1"/>
  <c r="H24" i="1" s="1"/>
  <c r="H25" i="1"/>
  <c r="G31" i="1"/>
  <c r="H31" i="1" s="1"/>
  <c r="G23" i="1"/>
  <c r="G30" i="1"/>
  <c r="H36" i="1"/>
  <c r="H43" i="1"/>
  <c r="H37" i="1"/>
  <c r="H39" i="1"/>
  <c r="H41" i="1"/>
  <c r="H45" i="1"/>
  <c r="H35" i="1"/>
  <c r="H38" i="1"/>
  <c r="H40" i="1"/>
  <c r="H42" i="1"/>
  <c r="H44" i="1"/>
  <c r="H46" i="1"/>
  <c r="I24" i="1" l="1"/>
  <c r="I25" i="1" s="1"/>
  <c r="I26" i="1" s="1"/>
  <c r="I27" i="1" s="1"/>
  <c r="I28" i="1" s="1"/>
  <c r="I29" i="1" s="1"/>
  <c r="I30" i="1" s="1"/>
  <c r="I31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</calcChain>
</file>

<file path=xl/sharedStrings.xml><?xml version="1.0" encoding="utf-8"?>
<sst xmlns="http://schemas.openxmlformats.org/spreadsheetml/2006/main" count="50" uniqueCount="28">
  <si>
    <t>Lender Name:</t>
  </si>
  <si>
    <t>Borrower Name:</t>
  </si>
  <si>
    <t>Total Loan</t>
  </si>
  <si>
    <t>Principal</t>
  </si>
  <si>
    <t>Sr No</t>
  </si>
  <si>
    <t>May</t>
  </si>
  <si>
    <t>Interest</t>
  </si>
  <si>
    <t>Balance</t>
  </si>
  <si>
    <t>June</t>
  </si>
  <si>
    <t>January</t>
  </si>
  <si>
    <t>February</t>
  </si>
  <si>
    <t>March</t>
  </si>
  <si>
    <t>April</t>
  </si>
  <si>
    <t>Installment #1</t>
  </si>
  <si>
    <t>Installment #2</t>
  </si>
  <si>
    <t>Installment #4</t>
  </si>
  <si>
    <t>Total</t>
  </si>
  <si>
    <t>Installment #3</t>
  </si>
  <si>
    <t>July</t>
  </si>
  <si>
    <t>August</t>
  </si>
  <si>
    <t>September</t>
  </si>
  <si>
    <t>October</t>
  </si>
  <si>
    <t>November</t>
  </si>
  <si>
    <t>December</t>
  </si>
  <si>
    <t>Year #</t>
  </si>
  <si>
    <t>First Year Interest</t>
  </si>
  <si>
    <t>Second Year Interest</t>
  </si>
  <si>
    <t>Two Years Loan Amortization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</si>
</sst>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Adobe Hebrew"/>
      <family val="1"/>
    </font>
    <font>
      <b/>
      <sz val="24"/>
      <color theme="0"/>
      <name val="Adobe Hebr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164" fontId="0" fillId="2" borderId="13" xfId="0" applyNumberFormat="1" applyFill="1" applyBorder="1"/>
    <xf numFmtId="9" fontId="0" fillId="2" borderId="13" xfId="0" applyNumberFormat="1" applyFill="1" applyBorder="1"/>
    <xf numFmtId="0" fontId="0" fillId="0" borderId="0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1" xfId="0" applyFill="1" applyBorder="1" applyAlignment="1"/>
    <xf numFmtId="0" fontId="2" fillId="2" borderId="0" xfId="0" applyFont="1" applyFill="1" applyAlignment="1">
      <alignment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2" borderId="14" xfId="0" applyFont="1" applyFill="1" applyBorder="1" applyAlignment="1">
      <alignment horizontal="left" vertical="center"/>
    </xf>
    <xf numFmtId="9" fontId="0" fillId="2" borderId="12" xfId="0" applyNumberFormat="1" applyFill="1" applyBorder="1"/>
    <xf numFmtId="9" fontId="0" fillId="2" borderId="0" xfId="0" applyNumberFormat="1" applyFill="1" applyBorder="1"/>
    <xf numFmtId="0" fontId="0" fillId="2" borderId="3" xfId="0" applyFont="1" applyFill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5</xdr:row>
      <xdr:rowOff>30480</xdr:rowOff>
    </xdr:from>
    <xdr:to>
      <xdr:col>2</xdr:col>
      <xdr:colOff>350520</xdr:colOff>
      <xdr:row>6</xdr:row>
      <xdr:rowOff>137160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8D70703-A168-4EAA-BF1F-4FF9BC0FE766}"/>
            </a:ext>
          </a:extLst>
        </xdr:cNvPr>
        <xdr:cNvSpPr txBox="1"/>
      </xdr:nvSpPr>
      <xdr:spPr>
        <a:xfrm>
          <a:off x="182880" y="762000"/>
          <a:ext cx="1447800" cy="289560"/>
        </a:xfrm>
        <a:prstGeom prst="rect">
          <a:avLst/>
        </a:prstGeom>
        <a:solidFill>
          <a:srgbClr val="00206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Information</a:t>
          </a:r>
          <a:endParaRPr lang="en-PK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182880</xdr:colOff>
      <xdr:row>11</xdr:row>
      <xdr:rowOff>38100</xdr:rowOff>
    </xdr:from>
    <xdr:to>
      <xdr:col>2</xdr:col>
      <xdr:colOff>350520</xdr:colOff>
      <xdr:row>12</xdr:row>
      <xdr:rowOff>144780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C502D18-10E8-414E-88EC-F395DB90D82A}"/>
            </a:ext>
          </a:extLst>
        </xdr:cNvPr>
        <xdr:cNvSpPr txBox="1"/>
      </xdr:nvSpPr>
      <xdr:spPr>
        <a:xfrm>
          <a:off x="182880" y="1684020"/>
          <a:ext cx="1447800" cy="289560"/>
        </a:xfrm>
        <a:prstGeom prst="rect">
          <a:avLst/>
        </a:prstGeom>
        <a:solidFill>
          <a:srgbClr val="00206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Loan Information</a:t>
          </a:r>
          <a:endParaRPr lang="en-PK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7620</xdr:colOff>
      <xdr:row>0</xdr:row>
      <xdr:rowOff>0</xdr:rowOff>
    </xdr:from>
    <xdr:to>
      <xdr:col>1</xdr:col>
      <xdr:colOff>9525</xdr:colOff>
      <xdr:row>3</xdr:row>
      <xdr:rowOff>161925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F89AA678-A0BE-4747-90CA-ECD5BB4461E3}"/>
            </a:ext>
          </a:extLst>
        </xdr:cNvPr>
        <xdr:cNvSpPr/>
      </xdr:nvSpPr>
      <xdr:spPr>
        <a:xfrm>
          <a:off x="7620" y="0"/>
          <a:ext cx="641985" cy="71056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n-PK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D28FA-C8D7-48EC-96DB-F49FD4A5102F}">
  <dimension ref="A1:J46"/>
  <sheetViews>
    <sheetView tabSelected="1" view="pageLayout" zoomScaleNormal="100" workbookViewId="0">
      <selection activeCell="G12" sqref="G12"/>
    </sheetView>
  </sheetViews>
  <sheetFormatPr defaultRowHeight="14.4" x14ac:dyDescent="0.3"/>
  <cols>
    <col min="2" max="3" width="12.33203125" customWidth="1"/>
    <col min="4" max="4" width="11.44140625" customWidth="1"/>
    <col min="5" max="5" width="13.109375" customWidth="1"/>
  </cols>
  <sheetData>
    <row r="1" spans="1:10" ht="14.4" customHeight="1" x14ac:dyDescent="0.3">
      <c r="A1" s="24" t="s">
        <v>27</v>
      </c>
      <c r="B1" s="24"/>
      <c r="C1" s="24"/>
      <c r="D1" s="24"/>
      <c r="E1" s="24"/>
      <c r="F1" s="24"/>
      <c r="G1" s="24"/>
      <c r="H1" s="24"/>
      <c r="I1" s="24"/>
      <c r="J1" s="19"/>
    </row>
    <row r="2" spans="1:10" ht="14.4" customHeight="1" x14ac:dyDescent="0.3">
      <c r="A2" s="24"/>
      <c r="B2" s="24"/>
      <c r="C2" s="24"/>
      <c r="D2" s="24"/>
      <c r="E2" s="24"/>
      <c r="F2" s="24"/>
      <c r="G2" s="24"/>
      <c r="H2" s="24"/>
      <c r="I2" s="24"/>
      <c r="J2" s="19"/>
    </row>
    <row r="3" spans="1:10" ht="14.4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19"/>
    </row>
    <row r="4" spans="1:10" ht="13.2" customHeight="1" x14ac:dyDescent="0.3">
      <c r="A4" s="24"/>
      <c r="B4" s="24"/>
      <c r="C4" s="24"/>
      <c r="D4" s="24"/>
      <c r="E4" s="24"/>
      <c r="F4" s="24"/>
      <c r="G4" s="24"/>
      <c r="H4" s="24"/>
      <c r="I4" s="24"/>
      <c r="J4" s="17"/>
    </row>
    <row r="5" spans="1:10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2"/>
      <c r="B7" s="3"/>
      <c r="C7" s="3"/>
      <c r="D7" s="3"/>
      <c r="E7" s="3"/>
      <c r="F7" s="3"/>
      <c r="G7" s="3"/>
      <c r="H7" s="3"/>
      <c r="I7" s="4"/>
      <c r="J7" s="9"/>
    </row>
    <row r="8" spans="1:10" x14ac:dyDescent="0.3">
      <c r="A8" s="8"/>
      <c r="B8" s="25" t="s">
        <v>0</v>
      </c>
      <c r="C8" s="11"/>
      <c r="D8" s="11"/>
      <c r="E8" s="10" t="s">
        <v>1</v>
      </c>
      <c r="F8" s="11"/>
      <c r="G8" s="11"/>
      <c r="H8" s="11"/>
      <c r="I8" s="18"/>
      <c r="J8" s="9"/>
    </row>
    <row r="9" spans="1:10" x14ac:dyDescent="0.3">
      <c r="A9" s="5"/>
      <c r="B9" s="6"/>
      <c r="C9" s="6"/>
      <c r="D9" s="6"/>
      <c r="E9" s="6"/>
      <c r="F9" s="6"/>
      <c r="G9" s="6"/>
      <c r="H9" s="6"/>
      <c r="I9" s="7"/>
      <c r="J9" s="9"/>
    </row>
    <row r="10" spans="1:10" x14ac:dyDescent="0.3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spans="1:1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3">
      <c r="A13" s="2"/>
      <c r="B13" s="3"/>
      <c r="C13" s="4"/>
      <c r="D13" s="1"/>
      <c r="E13" s="1"/>
      <c r="F13" s="1"/>
      <c r="G13" s="1"/>
      <c r="H13" s="1"/>
      <c r="I13" s="1"/>
      <c r="J13" s="1"/>
    </row>
    <row r="14" spans="1:10" x14ac:dyDescent="0.3">
      <c r="A14" s="12" t="s">
        <v>2</v>
      </c>
      <c r="B14" s="13"/>
      <c r="C14" s="14">
        <v>800000</v>
      </c>
      <c r="D14" s="1"/>
      <c r="E14" s="1"/>
      <c r="F14" s="1"/>
      <c r="G14" s="1"/>
      <c r="H14" s="1"/>
      <c r="I14" s="1"/>
      <c r="J14" s="1"/>
    </row>
    <row r="15" spans="1:10" x14ac:dyDescent="0.3">
      <c r="A15" s="12" t="s">
        <v>25</v>
      </c>
      <c r="B15" s="13"/>
      <c r="C15" s="15">
        <v>7.0000000000000007E-2</v>
      </c>
      <c r="D15" s="1"/>
      <c r="E15" s="1"/>
      <c r="F15" s="1"/>
      <c r="G15" s="1"/>
      <c r="H15" s="1"/>
      <c r="I15" s="1"/>
      <c r="J15" s="1"/>
    </row>
    <row r="16" spans="1:10" x14ac:dyDescent="0.3">
      <c r="A16" s="12" t="s">
        <v>26</v>
      </c>
      <c r="B16" s="26"/>
      <c r="C16" s="27">
        <v>0.08</v>
      </c>
      <c r="D16" s="1"/>
      <c r="E16" s="1"/>
      <c r="F16" s="1"/>
      <c r="G16" s="1"/>
      <c r="H16" s="1"/>
      <c r="I16" s="1"/>
      <c r="J16" s="1"/>
    </row>
    <row r="17" spans="1:10" x14ac:dyDescent="0.3">
      <c r="A17" s="29"/>
      <c r="B17" s="29"/>
      <c r="C17" s="28"/>
      <c r="D17" s="1"/>
      <c r="E17" s="1"/>
      <c r="F17" s="1"/>
      <c r="G17" s="1"/>
      <c r="H17" s="1"/>
      <c r="I17" s="1"/>
      <c r="J17" s="1"/>
    </row>
    <row r="18" spans="1:10" x14ac:dyDescent="0.3">
      <c r="A18" s="31" t="s">
        <v>24</v>
      </c>
      <c r="B18" s="32"/>
      <c r="C18" s="9"/>
      <c r="D18" s="1"/>
      <c r="E18" s="1"/>
      <c r="F18" s="1"/>
      <c r="G18" s="1"/>
      <c r="H18" s="1"/>
      <c r="I18" s="1"/>
      <c r="J18" s="1"/>
    </row>
    <row r="19" spans="1:10" x14ac:dyDescent="0.3">
      <c r="A19" s="21" t="s">
        <v>4</v>
      </c>
      <c r="B19" s="21" t="s">
        <v>13</v>
      </c>
      <c r="C19" s="21" t="s">
        <v>14</v>
      </c>
      <c r="D19" s="21" t="s">
        <v>17</v>
      </c>
      <c r="E19" s="21" t="s">
        <v>15</v>
      </c>
      <c r="F19" s="21" t="s">
        <v>16</v>
      </c>
      <c r="G19" s="21" t="s">
        <v>6</v>
      </c>
      <c r="H19" s="21" t="s">
        <v>3</v>
      </c>
      <c r="I19" s="21" t="s">
        <v>7</v>
      </c>
      <c r="J19" s="16"/>
    </row>
    <row r="20" spans="1:10" x14ac:dyDescent="0.3">
      <c r="A20" s="20" t="s">
        <v>9</v>
      </c>
      <c r="B20" s="23">
        <v>5000</v>
      </c>
      <c r="C20" s="23">
        <v>10000</v>
      </c>
      <c r="D20" s="23">
        <v>12000</v>
      </c>
      <c r="E20" s="23">
        <v>6000</v>
      </c>
      <c r="F20" s="23">
        <f>SUM(B20:E20)</f>
        <v>33000</v>
      </c>
      <c r="G20" s="30">
        <f>(((F20*7*2)/100)/12)</f>
        <v>385</v>
      </c>
      <c r="H20" s="30">
        <f>F20-G20</f>
        <v>32615</v>
      </c>
      <c r="I20" s="30">
        <f>C14-H20</f>
        <v>767385</v>
      </c>
    </row>
    <row r="21" spans="1:10" x14ac:dyDescent="0.3">
      <c r="A21" s="20" t="s">
        <v>10</v>
      </c>
      <c r="B21" s="23">
        <v>5000</v>
      </c>
      <c r="C21" s="23">
        <v>10000</v>
      </c>
      <c r="D21" s="23">
        <v>12000</v>
      </c>
      <c r="E21" s="23">
        <v>5000</v>
      </c>
      <c r="F21" s="23">
        <f t="shared" ref="F21:F31" si="0">SUM(B21:E21)</f>
        <v>32000</v>
      </c>
      <c r="G21" s="30">
        <f t="shared" ref="G21:G31" si="1">(((F21*7*2)/100)/12)</f>
        <v>373.33333333333331</v>
      </c>
      <c r="H21" s="30">
        <f t="shared" ref="H21:H31" si="2">F21-G21</f>
        <v>31626.666666666668</v>
      </c>
      <c r="I21" s="30">
        <f>I20-H21</f>
        <v>735758.33333333337</v>
      </c>
    </row>
    <row r="22" spans="1:10" x14ac:dyDescent="0.3">
      <c r="A22" s="20" t="s">
        <v>11</v>
      </c>
      <c r="B22" s="23">
        <v>400</v>
      </c>
      <c r="C22" s="23">
        <v>8000</v>
      </c>
      <c r="D22" s="23">
        <v>20000</v>
      </c>
      <c r="E22" s="23">
        <v>10000</v>
      </c>
      <c r="F22" s="23">
        <f t="shared" si="0"/>
        <v>38400</v>
      </c>
      <c r="G22" s="30">
        <f t="shared" si="1"/>
        <v>448</v>
      </c>
      <c r="H22" s="30">
        <f t="shared" si="2"/>
        <v>37952</v>
      </c>
      <c r="I22" s="30">
        <f>I21-H22</f>
        <v>697806.33333333337</v>
      </c>
    </row>
    <row r="23" spans="1:10" x14ac:dyDescent="0.3">
      <c r="A23" s="20" t="s">
        <v>12</v>
      </c>
      <c r="B23" s="30">
        <v>1000</v>
      </c>
      <c r="C23" s="30">
        <v>30000</v>
      </c>
      <c r="D23" s="30">
        <v>5000</v>
      </c>
      <c r="E23" s="30">
        <v>9000</v>
      </c>
      <c r="F23" s="23">
        <f t="shared" si="0"/>
        <v>45000</v>
      </c>
      <c r="G23" s="30">
        <f t="shared" si="1"/>
        <v>525</v>
      </c>
      <c r="H23" s="30">
        <f t="shared" si="2"/>
        <v>44475</v>
      </c>
      <c r="I23" s="30">
        <f>I22-H23</f>
        <v>653331.33333333337</v>
      </c>
    </row>
    <row r="24" spans="1:10" x14ac:dyDescent="0.3">
      <c r="A24" s="20" t="s">
        <v>5</v>
      </c>
      <c r="B24" s="30">
        <v>10000</v>
      </c>
      <c r="C24" s="30">
        <v>4000</v>
      </c>
      <c r="D24" s="30">
        <v>3200</v>
      </c>
      <c r="E24" s="30">
        <v>7000</v>
      </c>
      <c r="F24" s="23">
        <f t="shared" si="0"/>
        <v>24200</v>
      </c>
      <c r="G24" s="30">
        <f t="shared" si="1"/>
        <v>282.33333333333331</v>
      </c>
      <c r="H24" s="30">
        <f t="shared" si="2"/>
        <v>23917.666666666668</v>
      </c>
      <c r="I24" s="30">
        <f>I23-H24</f>
        <v>629413.66666666674</v>
      </c>
    </row>
    <row r="25" spans="1:10" x14ac:dyDescent="0.3">
      <c r="A25" s="20" t="s">
        <v>8</v>
      </c>
      <c r="B25" s="30">
        <v>12000</v>
      </c>
      <c r="C25" s="30">
        <v>10000</v>
      </c>
      <c r="D25" s="30">
        <v>14000</v>
      </c>
      <c r="E25" s="30">
        <v>4000</v>
      </c>
      <c r="F25" s="23">
        <f t="shared" si="0"/>
        <v>40000</v>
      </c>
      <c r="G25" s="30">
        <f t="shared" si="1"/>
        <v>466.66666666666669</v>
      </c>
      <c r="H25" s="30">
        <f t="shared" si="2"/>
        <v>39533.333333333336</v>
      </c>
      <c r="I25" s="30">
        <f>I24-H25</f>
        <v>589880.33333333337</v>
      </c>
    </row>
    <row r="26" spans="1:10" x14ac:dyDescent="0.3">
      <c r="A26" s="22" t="s">
        <v>18</v>
      </c>
      <c r="B26" s="30">
        <v>4000</v>
      </c>
      <c r="C26" s="30">
        <v>50000</v>
      </c>
      <c r="D26" s="30">
        <v>10000</v>
      </c>
      <c r="E26" s="30">
        <v>5000</v>
      </c>
      <c r="F26" s="23">
        <f t="shared" si="0"/>
        <v>69000</v>
      </c>
      <c r="G26" s="30">
        <f t="shared" si="1"/>
        <v>805</v>
      </c>
      <c r="H26" s="30">
        <f t="shared" si="2"/>
        <v>68195</v>
      </c>
      <c r="I26" s="30">
        <f>I25-H26</f>
        <v>521685.33333333337</v>
      </c>
    </row>
    <row r="27" spans="1:10" x14ac:dyDescent="0.3">
      <c r="A27" s="22" t="s">
        <v>19</v>
      </c>
      <c r="B27" s="30">
        <v>400</v>
      </c>
      <c r="C27" s="30">
        <v>8000</v>
      </c>
      <c r="D27" s="30">
        <v>20000</v>
      </c>
      <c r="E27" s="30">
        <v>10000</v>
      </c>
      <c r="F27" s="23">
        <f t="shared" si="0"/>
        <v>38400</v>
      </c>
      <c r="G27" s="30">
        <f t="shared" si="1"/>
        <v>448</v>
      </c>
      <c r="H27" s="30">
        <f t="shared" si="2"/>
        <v>37952</v>
      </c>
      <c r="I27" s="30">
        <f>I26-H27</f>
        <v>483733.33333333337</v>
      </c>
    </row>
    <row r="28" spans="1:10" x14ac:dyDescent="0.3">
      <c r="A28" s="22" t="s">
        <v>20</v>
      </c>
      <c r="B28" s="30">
        <v>1000</v>
      </c>
      <c r="C28" s="30">
        <v>30000</v>
      </c>
      <c r="D28" s="30">
        <v>5000</v>
      </c>
      <c r="E28" s="30">
        <v>9000</v>
      </c>
      <c r="F28" s="23">
        <f t="shared" si="0"/>
        <v>45000</v>
      </c>
      <c r="G28" s="30">
        <f t="shared" si="1"/>
        <v>525</v>
      </c>
      <c r="H28" s="30">
        <f t="shared" si="2"/>
        <v>44475</v>
      </c>
      <c r="I28" s="30">
        <f>I27-H28</f>
        <v>439258.33333333337</v>
      </c>
    </row>
    <row r="29" spans="1:10" x14ac:dyDescent="0.3">
      <c r="A29" s="22" t="s">
        <v>21</v>
      </c>
      <c r="B29" s="30">
        <v>10000</v>
      </c>
      <c r="C29" s="30">
        <v>4000</v>
      </c>
      <c r="D29" s="30">
        <v>3200</v>
      </c>
      <c r="E29" s="30">
        <v>7000</v>
      </c>
      <c r="F29" s="23">
        <f t="shared" si="0"/>
        <v>24200</v>
      </c>
      <c r="G29" s="30">
        <f t="shared" si="1"/>
        <v>282.33333333333331</v>
      </c>
      <c r="H29" s="30">
        <f t="shared" si="2"/>
        <v>23917.666666666668</v>
      </c>
      <c r="I29" s="30">
        <f>I28-H29</f>
        <v>415340.66666666669</v>
      </c>
    </row>
    <row r="30" spans="1:10" x14ac:dyDescent="0.3">
      <c r="A30" s="22" t="s">
        <v>22</v>
      </c>
      <c r="B30" s="30">
        <v>12000</v>
      </c>
      <c r="C30" s="30">
        <v>10000</v>
      </c>
      <c r="D30" s="30">
        <v>14000</v>
      </c>
      <c r="E30" s="30">
        <v>4000</v>
      </c>
      <c r="F30" s="23">
        <f t="shared" si="0"/>
        <v>40000</v>
      </c>
      <c r="G30" s="30">
        <f t="shared" si="1"/>
        <v>466.66666666666669</v>
      </c>
      <c r="H30" s="30">
        <f t="shared" si="2"/>
        <v>39533.333333333336</v>
      </c>
      <c r="I30" s="30">
        <f>I29-H30</f>
        <v>375807.33333333337</v>
      </c>
    </row>
    <row r="31" spans="1:10" x14ac:dyDescent="0.3">
      <c r="A31" s="22" t="s">
        <v>23</v>
      </c>
      <c r="B31" s="30">
        <v>4000</v>
      </c>
      <c r="C31" s="30">
        <v>500</v>
      </c>
      <c r="D31" s="30">
        <v>10000</v>
      </c>
      <c r="E31" s="30">
        <v>5000</v>
      </c>
      <c r="F31" s="23">
        <f t="shared" si="0"/>
        <v>19500</v>
      </c>
      <c r="G31" s="30">
        <f t="shared" si="1"/>
        <v>227.5</v>
      </c>
      <c r="H31" s="30">
        <f t="shared" si="2"/>
        <v>19272.5</v>
      </c>
      <c r="I31" s="30">
        <f>I30-H31</f>
        <v>356534.83333333337</v>
      </c>
    </row>
    <row r="32" spans="1:10" x14ac:dyDescent="0.3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3">
      <c r="A33" s="31" t="s">
        <v>24</v>
      </c>
      <c r="B33" s="32"/>
      <c r="C33" s="1"/>
      <c r="D33" s="1"/>
      <c r="E33" s="1"/>
      <c r="F33" s="1"/>
      <c r="G33" s="1"/>
      <c r="H33" s="1"/>
      <c r="I33" s="1"/>
    </row>
    <row r="34" spans="1:9" x14ac:dyDescent="0.3">
      <c r="A34" s="21" t="s">
        <v>4</v>
      </c>
      <c r="B34" s="21" t="s">
        <v>13</v>
      </c>
      <c r="C34" s="21" t="s">
        <v>14</v>
      </c>
      <c r="D34" s="21" t="s">
        <v>17</v>
      </c>
      <c r="E34" s="21" t="s">
        <v>15</v>
      </c>
      <c r="F34" s="21" t="s">
        <v>16</v>
      </c>
      <c r="G34" s="21" t="s">
        <v>6</v>
      </c>
      <c r="H34" s="21" t="s">
        <v>3</v>
      </c>
      <c r="I34" s="21" t="s">
        <v>7</v>
      </c>
    </row>
    <row r="35" spans="1:9" x14ac:dyDescent="0.3">
      <c r="A35" s="20" t="s">
        <v>9</v>
      </c>
      <c r="B35" s="30">
        <v>5000</v>
      </c>
      <c r="C35" s="30">
        <v>10000</v>
      </c>
      <c r="D35" s="30">
        <v>12000</v>
      </c>
      <c r="E35" s="30">
        <v>6000</v>
      </c>
      <c r="F35" s="30">
        <f>SUM(B35:E35)</f>
        <v>33000</v>
      </c>
      <c r="G35" s="30">
        <f>(((F35*8*2)/100)/12)</f>
        <v>440</v>
      </c>
      <c r="H35" s="30">
        <f>F35-G35</f>
        <v>32560</v>
      </c>
      <c r="I35" s="30">
        <f>I31-H35</f>
        <v>323974.83333333337</v>
      </c>
    </row>
    <row r="36" spans="1:9" x14ac:dyDescent="0.3">
      <c r="A36" s="20" t="s">
        <v>10</v>
      </c>
      <c r="B36" s="30">
        <v>5000</v>
      </c>
      <c r="C36" s="30">
        <v>10000</v>
      </c>
      <c r="D36" s="30">
        <v>12000</v>
      </c>
      <c r="E36" s="30">
        <v>5000</v>
      </c>
      <c r="F36" s="30">
        <f t="shared" ref="F36:F46" si="3">SUM(B36:E36)</f>
        <v>32000</v>
      </c>
      <c r="G36" s="30">
        <f>(((F36*8*2)/100)/12)</f>
        <v>426.66666666666669</v>
      </c>
      <c r="H36" s="30">
        <f t="shared" ref="H36:H46" si="4">F36-G36</f>
        <v>31573.333333333332</v>
      </c>
      <c r="I36" s="30">
        <f>I35-H36</f>
        <v>292401.50000000006</v>
      </c>
    </row>
    <row r="37" spans="1:9" x14ac:dyDescent="0.3">
      <c r="A37" s="20" t="s">
        <v>11</v>
      </c>
      <c r="B37" s="30">
        <v>400</v>
      </c>
      <c r="C37" s="30">
        <v>8000</v>
      </c>
      <c r="D37" s="30">
        <v>20000</v>
      </c>
      <c r="E37" s="30">
        <v>10000</v>
      </c>
      <c r="F37" s="30">
        <f t="shared" si="3"/>
        <v>38400</v>
      </c>
      <c r="G37" s="30">
        <f>(((F37*8*2)/100)/12)</f>
        <v>512</v>
      </c>
      <c r="H37" s="30">
        <f t="shared" si="4"/>
        <v>37888</v>
      </c>
      <c r="I37" s="30">
        <f>I36-H37</f>
        <v>254513.50000000006</v>
      </c>
    </row>
    <row r="38" spans="1:9" x14ac:dyDescent="0.3">
      <c r="A38" s="20" t="s">
        <v>12</v>
      </c>
      <c r="B38" s="30">
        <v>1000</v>
      </c>
      <c r="C38" s="30">
        <v>2000</v>
      </c>
      <c r="D38" s="30">
        <v>5000</v>
      </c>
      <c r="E38" s="30">
        <v>9000</v>
      </c>
      <c r="F38" s="30">
        <f t="shared" si="3"/>
        <v>17000</v>
      </c>
      <c r="G38" s="30">
        <f>(((F38*8*2)/100)/12)</f>
        <v>226.66666666666666</v>
      </c>
      <c r="H38" s="30">
        <f t="shared" si="4"/>
        <v>16773.333333333332</v>
      </c>
      <c r="I38" s="30">
        <f>I37-H38</f>
        <v>237740.16666666672</v>
      </c>
    </row>
    <row r="39" spans="1:9" x14ac:dyDescent="0.3">
      <c r="A39" s="20" t="s">
        <v>5</v>
      </c>
      <c r="B39" s="30">
        <v>10000</v>
      </c>
      <c r="C39" s="30">
        <v>4000</v>
      </c>
      <c r="D39" s="30">
        <v>3200</v>
      </c>
      <c r="E39" s="30">
        <v>7000</v>
      </c>
      <c r="F39" s="30">
        <f t="shared" si="3"/>
        <v>24200</v>
      </c>
      <c r="G39" s="30">
        <f>(((F39*8*2)/100)/12)</f>
        <v>322.66666666666669</v>
      </c>
      <c r="H39" s="30">
        <f t="shared" si="4"/>
        <v>23877.333333333332</v>
      </c>
      <c r="I39" s="30">
        <f>I38-H39</f>
        <v>213862.83333333337</v>
      </c>
    </row>
    <row r="40" spans="1:9" x14ac:dyDescent="0.3">
      <c r="A40" s="20" t="s">
        <v>8</v>
      </c>
      <c r="B40" s="30">
        <v>12000</v>
      </c>
      <c r="C40" s="30">
        <v>10000</v>
      </c>
      <c r="D40" s="30">
        <v>14000</v>
      </c>
      <c r="E40" s="30">
        <v>4000</v>
      </c>
      <c r="F40" s="30">
        <f t="shared" si="3"/>
        <v>40000</v>
      </c>
      <c r="G40" s="30">
        <f>(((F40*8*2)/100)/12)</f>
        <v>533.33333333333337</v>
      </c>
      <c r="H40" s="30">
        <f t="shared" si="4"/>
        <v>39466.666666666664</v>
      </c>
      <c r="I40" s="30">
        <f>I39-H40</f>
        <v>174396.16666666672</v>
      </c>
    </row>
    <row r="41" spans="1:9" x14ac:dyDescent="0.3">
      <c r="A41" s="22" t="s">
        <v>18</v>
      </c>
      <c r="B41" s="30">
        <v>4000</v>
      </c>
      <c r="C41" s="30">
        <v>1000</v>
      </c>
      <c r="D41" s="30">
        <v>10000</v>
      </c>
      <c r="E41" s="30">
        <v>5000</v>
      </c>
      <c r="F41" s="30">
        <f t="shared" si="3"/>
        <v>20000</v>
      </c>
      <c r="G41" s="30">
        <f>(((F41*8*2)/100)/12)</f>
        <v>266.66666666666669</v>
      </c>
      <c r="H41" s="30">
        <f t="shared" si="4"/>
        <v>19733.333333333332</v>
      </c>
      <c r="I41" s="30">
        <f>I40-H41</f>
        <v>154662.83333333337</v>
      </c>
    </row>
    <row r="42" spans="1:9" x14ac:dyDescent="0.3">
      <c r="A42" s="22" t="s">
        <v>19</v>
      </c>
      <c r="B42" s="30">
        <v>400</v>
      </c>
      <c r="C42" s="30">
        <v>8000</v>
      </c>
      <c r="D42" s="30">
        <v>20000</v>
      </c>
      <c r="E42" s="30">
        <v>10000</v>
      </c>
      <c r="F42" s="30">
        <f t="shared" si="3"/>
        <v>38400</v>
      </c>
      <c r="G42" s="30">
        <f>(((F42*8*2)/100)/12)</f>
        <v>512</v>
      </c>
      <c r="H42" s="30">
        <f t="shared" si="4"/>
        <v>37888</v>
      </c>
      <c r="I42" s="30">
        <f>I41-H42</f>
        <v>116774.83333333337</v>
      </c>
    </row>
    <row r="43" spans="1:9" x14ac:dyDescent="0.3">
      <c r="A43" s="22" t="s">
        <v>20</v>
      </c>
      <c r="B43" s="30">
        <v>1000</v>
      </c>
      <c r="C43" s="30">
        <v>4000</v>
      </c>
      <c r="D43" s="30">
        <v>5000</v>
      </c>
      <c r="E43" s="30">
        <v>9000</v>
      </c>
      <c r="F43" s="30">
        <f t="shared" si="3"/>
        <v>19000</v>
      </c>
      <c r="G43" s="30">
        <f>(((F43*8*2)/100)/12)</f>
        <v>253.33333333333334</v>
      </c>
      <c r="H43" s="30">
        <f t="shared" si="4"/>
        <v>18746.666666666668</v>
      </c>
      <c r="I43" s="30">
        <f>I42-H43</f>
        <v>98028.166666666701</v>
      </c>
    </row>
    <row r="44" spans="1:9" x14ac:dyDescent="0.3">
      <c r="A44" s="22" t="s">
        <v>21</v>
      </c>
      <c r="B44" s="30">
        <v>10000</v>
      </c>
      <c r="C44" s="30">
        <v>4000</v>
      </c>
      <c r="D44" s="30">
        <v>3200</v>
      </c>
      <c r="E44" s="30">
        <v>7000</v>
      </c>
      <c r="F44" s="30">
        <f t="shared" si="3"/>
        <v>24200</v>
      </c>
      <c r="G44" s="30">
        <f>(((F44*8*2)/100)/12)</f>
        <v>322.66666666666669</v>
      </c>
      <c r="H44" s="30">
        <f t="shared" si="4"/>
        <v>23877.333333333332</v>
      </c>
      <c r="I44" s="30">
        <f>I43-H44</f>
        <v>74150.833333333372</v>
      </c>
    </row>
    <row r="45" spans="1:9" x14ac:dyDescent="0.3">
      <c r="A45" s="22" t="s">
        <v>22</v>
      </c>
      <c r="B45" s="30">
        <v>12000</v>
      </c>
      <c r="C45" s="30">
        <v>10000</v>
      </c>
      <c r="D45" s="30">
        <v>14000</v>
      </c>
      <c r="E45" s="30">
        <v>4000</v>
      </c>
      <c r="F45" s="30">
        <f t="shared" si="3"/>
        <v>40000</v>
      </c>
      <c r="G45" s="30">
        <f>(((F45*8*2)/100)/12)</f>
        <v>533.33333333333337</v>
      </c>
      <c r="H45" s="30">
        <f t="shared" si="4"/>
        <v>39466.666666666664</v>
      </c>
      <c r="I45" s="30">
        <f>I44-H45</f>
        <v>34684.166666666708</v>
      </c>
    </row>
    <row r="46" spans="1:9" x14ac:dyDescent="0.3">
      <c r="A46" s="22" t="s">
        <v>23</v>
      </c>
      <c r="B46" s="30">
        <v>4000</v>
      </c>
      <c r="C46" s="30">
        <v>500</v>
      </c>
      <c r="D46" s="30">
        <v>10000</v>
      </c>
      <c r="E46" s="30">
        <v>5000</v>
      </c>
      <c r="F46" s="30">
        <f t="shared" si="3"/>
        <v>19500</v>
      </c>
      <c r="G46" s="30">
        <f>(((F46*8*2)/100)/12)</f>
        <v>260</v>
      </c>
      <c r="H46" s="30">
        <f t="shared" si="4"/>
        <v>19240</v>
      </c>
      <c r="I46" s="30">
        <f>I45-H46</f>
        <v>15444.166666666708</v>
      </c>
    </row>
  </sheetData>
  <mergeCells count="8">
    <mergeCell ref="A18:B18"/>
    <mergeCell ref="A33:B33"/>
    <mergeCell ref="C8:D8"/>
    <mergeCell ref="F8:H8"/>
    <mergeCell ref="A1:I4"/>
    <mergeCell ref="A14:B14"/>
    <mergeCell ref="A15:B15"/>
    <mergeCell ref="A16:B16"/>
  </mergeCells>
  <pageMargins left="0.7" right="0.7" top="0.75" bottom="0.75" header="0.3" footer="0.3"/>
  <pageSetup scale="96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2021-12-30T14:10:57Z</cp:lastPrinted>
  <dcterms:created xsi:type="dcterms:W3CDTF">2021-12-30T12:12:45Z</dcterms:created>
  <dcterms:modified xsi:type="dcterms:W3CDTF">2021-12-30T14:11:52Z</dcterms:modified>
</cp:coreProperties>
</file>