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Student Budget\"/>
    </mc:Choice>
  </mc:AlternateContent>
  <xr:revisionPtr revIDLastSave="0" documentId="13_ncr:1_{6CEF8D2C-6D99-4CD8-BBAB-D2178F37A3FC}" xr6:coauthVersionLast="47" xr6:coauthVersionMax="47" xr10:uidLastSave="{00000000-0000-0000-0000-000000000000}"/>
  <bookViews>
    <workbookView xWindow="-120" yWindow="-120" windowWidth="24240" windowHeight="13140" xr2:uid="{2F58E051-836C-43CE-981D-082B86CCA9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I32" i="1"/>
  <c r="H32" i="1"/>
  <c r="G32" i="1"/>
  <c r="F32" i="1"/>
  <c r="E32" i="1"/>
  <c r="D32" i="1"/>
  <c r="I29" i="1"/>
  <c r="I25" i="1"/>
  <c r="I26" i="1"/>
  <c r="I27" i="1"/>
  <c r="I28" i="1"/>
  <c r="I24" i="1"/>
  <c r="H29" i="1"/>
  <c r="G29" i="1"/>
  <c r="H25" i="1"/>
  <c r="H26" i="1"/>
  <c r="H27" i="1"/>
  <c r="H28" i="1"/>
  <c r="H24" i="1"/>
  <c r="G25" i="1"/>
  <c r="G26" i="1"/>
  <c r="G27" i="1"/>
  <c r="G28" i="1"/>
  <c r="G24" i="1"/>
  <c r="F29" i="1"/>
  <c r="F25" i="1"/>
  <c r="F26" i="1"/>
  <c r="F27" i="1"/>
  <c r="F28" i="1"/>
  <c r="F24" i="1"/>
  <c r="E29" i="1"/>
  <c r="D29" i="1"/>
  <c r="I21" i="1"/>
  <c r="I18" i="1"/>
  <c r="I19" i="1"/>
  <c r="I20" i="1"/>
  <c r="I17" i="1"/>
  <c r="H21" i="1"/>
  <c r="H18" i="1"/>
  <c r="H19" i="1"/>
  <c r="H20" i="1"/>
  <c r="H17" i="1"/>
  <c r="G21" i="1"/>
  <c r="G18" i="1"/>
  <c r="G19" i="1"/>
  <c r="G20" i="1"/>
  <c r="G17" i="1"/>
  <c r="F21" i="1"/>
  <c r="F18" i="1"/>
  <c r="F19" i="1"/>
  <c r="F20" i="1"/>
  <c r="F17" i="1"/>
  <c r="E21" i="1"/>
  <c r="D21" i="1"/>
  <c r="I14" i="1"/>
  <c r="I12" i="1"/>
  <c r="I13" i="1"/>
  <c r="H14" i="1"/>
  <c r="H12" i="1"/>
  <c r="H13" i="1"/>
  <c r="H11" i="1"/>
  <c r="G14" i="1"/>
  <c r="G13" i="1"/>
  <c r="G12" i="1"/>
  <c r="G11" i="1"/>
  <c r="F12" i="1"/>
  <c r="F13" i="1"/>
  <c r="F11" i="1"/>
  <c r="F14" i="1" s="1"/>
  <c r="E14" i="1"/>
  <c r="D14" i="1"/>
  <c r="I11" i="1" l="1"/>
</calcChain>
</file>

<file path=xl/sharedStrings.xml><?xml version="1.0" encoding="utf-8"?>
<sst xmlns="http://schemas.openxmlformats.org/spreadsheetml/2006/main" count="48" uniqueCount="27">
  <si>
    <t>QUARTERLY STUDENT BUDGET ANALYSIS</t>
  </si>
  <si>
    <t>Student Name:</t>
  </si>
  <si>
    <t>Department:</t>
  </si>
  <si>
    <t>Address:</t>
  </si>
  <si>
    <t>Actual Amount:</t>
  </si>
  <si>
    <t>Expense:</t>
  </si>
  <si>
    <t>Balance</t>
  </si>
  <si>
    <t>This Quarter</t>
  </si>
  <si>
    <t>Year-To-Date</t>
  </si>
  <si>
    <t>Education Expense</t>
  </si>
  <si>
    <t>Budget</t>
  </si>
  <si>
    <t>Actual</t>
  </si>
  <si>
    <t>Variance</t>
  </si>
  <si>
    <t>Total</t>
  </si>
  <si>
    <t>Hostel Expense</t>
  </si>
  <si>
    <t>Personal Spent</t>
  </si>
  <si>
    <t>Grand Total</t>
  </si>
  <si>
    <t>Academic Fee</t>
  </si>
  <si>
    <t>Books</t>
  </si>
  <si>
    <t>Other</t>
  </si>
  <si>
    <t>Rent</t>
  </si>
  <si>
    <t>Bill</t>
  </si>
  <si>
    <t>Food</t>
  </si>
  <si>
    <t>Clothing</t>
  </si>
  <si>
    <t>Savings</t>
  </si>
  <si>
    <t>Entertainment</t>
  </si>
  <si>
    <t>Medicine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</si>
</sst>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 tint="-4.9989318521683403E-2"/>
      <name val="Arial Nova Light"/>
      <family val="2"/>
    </font>
    <font>
      <sz val="12"/>
      <color theme="1"/>
      <name val="Calibri"/>
      <family val="2"/>
      <scheme val="minor"/>
    </font>
    <font>
      <b/>
      <sz val="13"/>
      <color theme="0" tint="-4.9989318521683403E-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0" tint="-4.9989318521683403E-2"/>
      </left>
      <right style="medium">
        <color theme="1" tint="4.9989318521683403E-2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6">
                    <a:lumMod val="60000"/>
                    <a:lumOff val="40000"/>
                  </a:schemeClr>
                </a:solidFill>
              </a:rPr>
              <a:t>This</a:t>
            </a:r>
            <a:r>
              <a:rPr lang="en-US" baseline="0">
                <a:solidFill>
                  <a:schemeClr val="accent6">
                    <a:lumMod val="60000"/>
                    <a:lumOff val="40000"/>
                  </a:schemeClr>
                </a:solidFill>
              </a:rPr>
              <a:t> Quarter Vs. Year-to-Date</a:t>
            </a:r>
            <a:endParaRPr lang="en-US">
              <a:solidFill>
                <a:schemeClr val="accent6">
                  <a:lumMod val="60000"/>
                  <a:lumOff val="40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accent6">
                  <a:lumMod val="60000"/>
                  <a:lumOff val="4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Sheet1!$D$31:$I$31</c:f>
              <c:strCache>
                <c:ptCount val="4"/>
                <c:pt idx="0">
                  <c:v>This Quarter</c:v>
                </c:pt>
                <c:pt idx="3">
                  <c:v>Year-To-Date</c:v>
                </c:pt>
              </c:strCache>
            </c:strRef>
          </c:cat>
          <c:val>
            <c:numRef>
              <c:f>Sheet1!$D$32:$I$32</c:f>
              <c:numCache>
                <c:formatCode>General</c:formatCode>
                <c:ptCount val="6"/>
                <c:pt idx="0">
                  <c:v>4530</c:v>
                </c:pt>
                <c:pt idx="1">
                  <c:v>5009</c:v>
                </c:pt>
                <c:pt idx="2">
                  <c:v>479</c:v>
                </c:pt>
                <c:pt idx="3">
                  <c:v>9060</c:v>
                </c:pt>
                <c:pt idx="4">
                  <c:v>10018</c:v>
                </c:pt>
                <c:pt idx="5">
                  <c:v>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65-4BE0-A8D2-C7E80516F4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392485816"/>
        <c:axId val="392490736"/>
      </c:barChart>
      <c:catAx>
        <c:axId val="392485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490736"/>
        <c:crosses val="autoZero"/>
        <c:auto val="1"/>
        <c:lblAlgn val="ctr"/>
        <c:lblOffset val="100"/>
        <c:noMultiLvlLbl val="0"/>
      </c:catAx>
      <c:valAx>
        <c:axId val="39249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48581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accent6">
          <a:lumMod val="60000"/>
          <a:lumOff val="4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171449</xdr:rowOff>
    </xdr:from>
    <xdr:to>
      <xdr:col>8</xdr:col>
      <xdr:colOff>809624</xdr:colOff>
      <xdr:row>45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79245F-14F5-432F-8FB8-C1121A233A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BFC60317-C5F2-4731-931B-EE8FE6696B47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01C87-0FC2-4062-92E2-C260E65119CA}">
  <dimension ref="A1:I46"/>
  <sheetViews>
    <sheetView tabSelected="1" view="pageLayout" zoomScaleNormal="100" workbookViewId="0">
      <selection activeCell="E12" sqref="E12"/>
    </sheetView>
  </sheetViews>
  <sheetFormatPr defaultRowHeight="15" x14ac:dyDescent="0.25"/>
  <cols>
    <col min="2" max="2" width="5.42578125" customWidth="1"/>
    <col min="3" max="3" width="6.140625" customWidth="1"/>
    <col min="4" max="4" width="11.42578125" customWidth="1"/>
    <col min="5" max="5" width="11.5703125" customWidth="1"/>
    <col min="6" max="6" width="11.7109375" customWidth="1"/>
    <col min="7" max="7" width="11.28515625" customWidth="1"/>
    <col min="8" max="9" width="11.425781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ht="15.75" x14ac:dyDescent="0.25">
      <c r="A5" s="3" t="s">
        <v>1</v>
      </c>
      <c r="B5" s="3"/>
      <c r="C5" s="3"/>
      <c r="D5" s="4"/>
      <c r="E5" s="4"/>
      <c r="F5" s="3" t="s">
        <v>4</v>
      </c>
      <c r="G5" s="3"/>
      <c r="H5" s="4">
        <v>20000</v>
      </c>
      <c r="I5" s="4"/>
    </row>
    <row r="6" spans="1:9" ht="15.75" x14ac:dyDescent="0.25">
      <c r="A6" s="3" t="s">
        <v>2</v>
      </c>
      <c r="B6" s="3"/>
      <c r="C6" s="3"/>
      <c r="D6" s="5"/>
      <c r="E6" s="5"/>
      <c r="F6" s="3" t="s">
        <v>5</v>
      </c>
      <c r="G6" s="3"/>
      <c r="H6" s="5">
        <f>E32+H32</f>
        <v>15027</v>
      </c>
      <c r="I6" s="5"/>
    </row>
    <row r="7" spans="1:9" ht="15.75" x14ac:dyDescent="0.25">
      <c r="A7" s="3" t="s">
        <v>3</v>
      </c>
      <c r="B7" s="3"/>
      <c r="C7" s="3"/>
      <c r="D7" s="5"/>
      <c r="E7" s="5"/>
      <c r="F7" s="3" t="s">
        <v>6</v>
      </c>
      <c r="G7" s="3"/>
      <c r="H7" s="5">
        <f>H5-H6</f>
        <v>4973</v>
      </c>
      <c r="I7" s="5"/>
    </row>
    <row r="9" spans="1:9" ht="17.25" x14ac:dyDescent="0.25">
      <c r="D9" s="13" t="s">
        <v>7</v>
      </c>
      <c r="E9" s="14"/>
      <c r="F9" s="14"/>
      <c r="G9" s="14" t="s">
        <v>8</v>
      </c>
      <c r="H9" s="14"/>
      <c r="I9" s="15"/>
    </row>
    <row r="10" spans="1:9" ht="15.75" x14ac:dyDescent="0.25">
      <c r="A10" s="9" t="s">
        <v>9</v>
      </c>
      <c r="B10" s="10"/>
      <c r="C10" s="10"/>
      <c r="D10" s="11" t="s">
        <v>10</v>
      </c>
      <c r="E10" s="11" t="s">
        <v>11</v>
      </c>
      <c r="F10" s="12" t="s">
        <v>12</v>
      </c>
      <c r="G10" s="16" t="s">
        <v>10</v>
      </c>
      <c r="H10" s="8" t="s">
        <v>11</v>
      </c>
      <c r="I10" s="8" t="s">
        <v>12</v>
      </c>
    </row>
    <row r="11" spans="1:9" x14ac:dyDescent="0.25">
      <c r="A11" s="25" t="s">
        <v>17</v>
      </c>
      <c r="B11" s="25"/>
      <c r="C11" s="26"/>
      <c r="D11" s="29">
        <v>500</v>
      </c>
      <c r="E11" s="30">
        <v>530</v>
      </c>
      <c r="F11" s="31">
        <f>E11-D11</f>
        <v>30</v>
      </c>
      <c r="G11" s="32">
        <f>D11*2</f>
        <v>1000</v>
      </c>
      <c r="H11" s="30">
        <f>E11*2</f>
        <v>1060</v>
      </c>
      <c r="I11" s="31">
        <f>H11-G11</f>
        <v>60</v>
      </c>
    </row>
    <row r="12" spans="1:9" x14ac:dyDescent="0.25">
      <c r="A12" s="27" t="s">
        <v>18</v>
      </c>
      <c r="B12" s="27"/>
      <c r="C12" s="28"/>
      <c r="D12" s="33">
        <v>600</v>
      </c>
      <c r="E12" s="34">
        <v>620</v>
      </c>
      <c r="F12" s="31">
        <f t="shared" ref="F12:F13" si="0">E12-D12</f>
        <v>20</v>
      </c>
      <c r="G12" s="35">
        <f>D12*2</f>
        <v>1200</v>
      </c>
      <c r="H12" s="30">
        <f t="shared" ref="H12:H13" si="1">E12*2</f>
        <v>1240</v>
      </c>
      <c r="I12" s="31">
        <f t="shared" ref="I12:I13" si="2">H12-G12</f>
        <v>40</v>
      </c>
    </row>
    <row r="13" spans="1:9" x14ac:dyDescent="0.25">
      <c r="A13" s="27" t="s">
        <v>19</v>
      </c>
      <c r="B13" s="27"/>
      <c r="C13" s="28"/>
      <c r="D13" s="33">
        <v>700</v>
      </c>
      <c r="E13" s="34">
        <v>750</v>
      </c>
      <c r="F13" s="31">
        <f t="shared" si="0"/>
        <v>50</v>
      </c>
      <c r="G13" s="35">
        <f>D13*2</f>
        <v>1400</v>
      </c>
      <c r="H13" s="30">
        <f t="shared" si="1"/>
        <v>1500</v>
      </c>
      <c r="I13" s="31">
        <f t="shared" si="2"/>
        <v>100</v>
      </c>
    </row>
    <row r="14" spans="1:9" x14ac:dyDescent="0.25">
      <c r="A14" s="17" t="s">
        <v>13</v>
      </c>
      <c r="B14" s="18"/>
      <c r="C14" s="18"/>
      <c r="D14" s="19">
        <f>SUM(D11:D13)</f>
        <v>1800</v>
      </c>
      <c r="E14" s="19">
        <f>SUM(E11:E13)</f>
        <v>1900</v>
      </c>
      <c r="F14" s="20">
        <f>SUM(F11:F13)</f>
        <v>100</v>
      </c>
      <c r="G14" s="19">
        <f>SUM(G11:G13)</f>
        <v>3600</v>
      </c>
      <c r="H14" s="19">
        <f>SUM(H11:H13)</f>
        <v>3800</v>
      </c>
      <c r="I14" s="19">
        <f>SUM(I11:I13)</f>
        <v>200</v>
      </c>
    </row>
    <row r="16" spans="1:9" ht="15.75" x14ac:dyDescent="0.25">
      <c r="A16" s="9" t="s">
        <v>14</v>
      </c>
      <c r="B16" s="10"/>
      <c r="C16" s="10"/>
      <c r="D16" s="11" t="s">
        <v>10</v>
      </c>
      <c r="E16" s="11" t="s">
        <v>11</v>
      </c>
      <c r="F16" s="12" t="s">
        <v>12</v>
      </c>
      <c r="G16" s="16" t="s">
        <v>10</v>
      </c>
      <c r="H16" s="8" t="s">
        <v>11</v>
      </c>
      <c r="I16" s="8" t="s">
        <v>12</v>
      </c>
    </row>
    <row r="17" spans="1:9" x14ac:dyDescent="0.25">
      <c r="A17" s="25" t="s">
        <v>20</v>
      </c>
      <c r="B17" s="25"/>
      <c r="C17" s="26"/>
      <c r="D17" s="29">
        <v>600</v>
      </c>
      <c r="E17" s="30">
        <v>620</v>
      </c>
      <c r="F17" s="31">
        <f>E17-D17</f>
        <v>20</v>
      </c>
      <c r="G17" s="32">
        <f>D17*2</f>
        <v>1200</v>
      </c>
      <c r="H17" s="30">
        <f>E17*2</f>
        <v>1240</v>
      </c>
      <c r="I17" s="31">
        <f>H17-G17</f>
        <v>40</v>
      </c>
    </row>
    <row r="18" spans="1:9" x14ac:dyDescent="0.25">
      <c r="A18" s="27" t="s">
        <v>21</v>
      </c>
      <c r="B18" s="27"/>
      <c r="C18" s="28"/>
      <c r="D18" s="33">
        <v>200</v>
      </c>
      <c r="E18" s="34">
        <v>250</v>
      </c>
      <c r="F18" s="31">
        <f t="shared" ref="F18:F20" si="3">E18-D18</f>
        <v>50</v>
      </c>
      <c r="G18" s="32">
        <f t="shared" ref="G18:G20" si="4">D18*2</f>
        <v>400</v>
      </c>
      <c r="H18" s="30">
        <f t="shared" ref="H18:H20" si="5">E18*2</f>
        <v>500</v>
      </c>
      <c r="I18" s="31">
        <f t="shared" ref="I18:I20" si="6">H18-G18</f>
        <v>100</v>
      </c>
    </row>
    <row r="19" spans="1:9" x14ac:dyDescent="0.25">
      <c r="A19" s="27" t="s">
        <v>22</v>
      </c>
      <c r="B19" s="27"/>
      <c r="C19" s="28"/>
      <c r="D19" s="33">
        <v>300</v>
      </c>
      <c r="E19" s="34">
        <v>370</v>
      </c>
      <c r="F19" s="31">
        <f t="shared" si="3"/>
        <v>70</v>
      </c>
      <c r="G19" s="32">
        <f t="shared" si="4"/>
        <v>600</v>
      </c>
      <c r="H19" s="30">
        <f t="shared" si="5"/>
        <v>740</v>
      </c>
      <c r="I19" s="31">
        <f t="shared" si="6"/>
        <v>140</v>
      </c>
    </row>
    <row r="20" spans="1:9" x14ac:dyDescent="0.25">
      <c r="A20" s="27" t="s">
        <v>19</v>
      </c>
      <c r="B20" s="27"/>
      <c r="C20" s="28"/>
      <c r="D20" s="33">
        <v>100</v>
      </c>
      <c r="E20" s="34">
        <v>140</v>
      </c>
      <c r="F20" s="31">
        <f t="shared" si="3"/>
        <v>40</v>
      </c>
      <c r="G20" s="32">
        <f t="shared" si="4"/>
        <v>200</v>
      </c>
      <c r="H20" s="30">
        <f t="shared" si="5"/>
        <v>280</v>
      </c>
      <c r="I20" s="31">
        <f t="shared" si="6"/>
        <v>80</v>
      </c>
    </row>
    <row r="21" spans="1:9" x14ac:dyDescent="0.25">
      <c r="A21" s="17" t="s">
        <v>13</v>
      </c>
      <c r="B21" s="18"/>
      <c r="C21" s="18"/>
      <c r="D21" s="19">
        <f>SUM(D17:D20)</f>
        <v>1200</v>
      </c>
      <c r="E21" s="19">
        <f>SUM(E17:E20)</f>
        <v>1380</v>
      </c>
      <c r="F21" s="19">
        <f>SUM(F17:F20)</f>
        <v>180</v>
      </c>
      <c r="G21" s="19">
        <f>SUM(G17:G20)</f>
        <v>2400</v>
      </c>
      <c r="H21" s="19">
        <f>SUM(H17:H20)</f>
        <v>2760</v>
      </c>
      <c r="I21" s="19">
        <f>SUM(I17:I20)</f>
        <v>360</v>
      </c>
    </row>
    <row r="23" spans="1:9" ht="15.75" x14ac:dyDescent="0.25">
      <c r="A23" s="9" t="s">
        <v>15</v>
      </c>
      <c r="B23" s="10"/>
      <c r="C23" s="10"/>
      <c r="D23" s="11" t="s">
        <v>10</v>
      </c>
      <c r="E23" s="11" t="s">
        <v>11</v>
      </c>
      <c r="F23" s="12" t="s">
        <v>12</v>
      </c>
      <c r="G23" s="16" t="s">
        <v>10</v>
      </c>
      <c r="H23" s="8" t="s">
        <v>11</v>
      </c>
      <c r="I23" s="8" t="s">
        <v>12</v>
      </c>
    </row>
    <row r="24" spans="1:9" x14ac:dyDescent="0.25">
      <c r="A24" s="25" t="s">
        <v>23</v>
      </c>
      <c r="B24" s="25"/>
      <c r="C24" s="26"/>
      <c r="D24" s="29">
        <v>600</v>
      </c>
      <c r="E24" s="30">
        <v>650</v>
      </c>
      <c r="F24" s="31">
        <f>E24-D24</f>
        <v>50</v>
      </c>
      <c r="G24" s="32">
        <f>D24*2</f>
        <v>1200</v>
      </c>
      <c r="H24" s="30">
        <f>E24*2</f>
        <v>1300</v>
      </c>
      <c r="I24" s="31">
        <f>H24-G24</f>
        <v>100</v>
      </c>
    </row>
    <row r="25" spans="1:9" x14ac:dyDescent="0.25">
      <c r="A25" s="27" t="s">
        <v>24</v>
      </c>
      <c r="B25" s="27"/>
      <c r="C25" s="28"/>
      <c r="D25" s="33">
        <v>400</v>
      </c>
      <c r="E25" s="34">
        <v>480</v>
      </c>
      <c r="F25" s="31">
        <f t="shared" ref="F25:F28" si="7">E25-D25</f>
        <v>80</v>
      </c>
      <c r="G25" s="32">
        <f t="shared" ref="G25:G28" si="8">D25*2</f>
        <v>800</v>
      </c>
      <c r="H25" s="30">
        <f t="shared" ref="H25:H28" si="9">E25*2</f>
        <v>960</v>
      </c>
      <c r="I25" s="31">
        <f t="shared" ref="I25:I28" si="10">H25-G25</f>
        <v>160</v>
      </c>
    </row>
    <row r="26" spans="1:9" x14ac:dyDescent="0.25">
      <c r="A26" s="27" t="s">
        <v>25</v>
      </c>
      <c r="B26" s="27"/>
      <c r="C26" s="28"/>
      <c r="D26" s="33">
        <v>230</v>
      </c>
      <c r="E26" s="34">
        <v>290</v>
      </c>
      <c r="F26" s="31">
        <f t="shared" si="7"/>
        <v>60</v>
      </c>
      <c r="G26" s="32">
        <f t="shared" si="8"/>
        <v>460</v>
      </c>
      <c r="H26" s="30">
        <f t="shared" si="9"/>
        <v>580</v>
      </c>
      <c r="I26" s="31">
        <f t="shared" si="10"/>
        <v>120</v>
      </c>
    </row>
    <row r="27" spans="1:9" x14ac:dyDescent="0.25">
      <c r="A27" s="27" t="s">
        <v>26</v>
      </c>
      <c r="B27" s="27"/>
      <c r="C27" s="28"/>
      <c r="D27" s="33">
        <v>100</v>
      </c>
      <c r="E27" s="34">
        <v>120</v>
      </c>
      <c r="F27" s="31">
        <f t="shared" si="7"/>
        <v>20</v>
      </c>
      <c r="G27" s="32">
        <f t="shared" si="8"/>
        <v>200</v>
      </c>
      <c r="H27" s="30">
        <f t="shared" si="9"/>
        <v>240</v>
      </c>
      <c r="I27" s="31">
        <f t="shared" si="10"/>
        <v>40</v>
      </c>
    </row>
    <row r="28" spans="1:9" x14ac:dyDescent="0.25">
      <c r="A28" s="27" t="s">
        <v>19</v>
      </c>
      <c r="B28" s="27"/>
      <c r="C28" s="28"/>
      <c r="D28" s="33">
        <v>200</v>
      </c>
      <c r="E28" s="34">
        <v>189</v>
      </c>
      <c r="F28" s="31">
        <f t="shared" si="7"/>
        <v>-11</v>
      </c>
      <c r="G28" s="32">
        <f t="shared" si="8"/>
        <v>400</v>
      </c>
      <c r="H28" s="30">
        <f t="shared" si="9"/>
        <v>378</v>
      </c>
      <c r="I28" s="31">
        <f t="shared" si="10"/>
        <v>-22</v>
      </c>
    </row>
    <row r="29" spans="1:9" x14ac:dyDescent="0.25">
      <c r="A29" s="17" t="s">
        <v>13</v>
      </c>
      <c r="B29" s="18"/>
      <c r="C29" s="18"/>
      <c r="D29" s="19">
        <f>SUM(D24:D28)</f>
        <v>1530</v>
      </c>
      <c r="E29" s="19">
        <f>SUM(E24:E28)</f>
        <v>1729</v>
      </c>
      <c r="F29" s="19">
        <f>SUM(F24:F28)</f>
        <v>199</v>
      </c>
      <c r="G29" s="19">
        <f>SUM(G24:G28)</f>
        <v>3060</v>
      </c>
      <c r="H29" s="19">
        <f>SUM(H24:H28)</f>
        <v>3458</v>
      </c>
      <c r="I29" s="19">
        <f>SUM(I24:I28)</f>
        <v>398</v>
      </c>
    </row>
    <row r="31" spans="1:9" ht="17.25" x14ac:dyDescent="0.25">
      <c r="A31" s="21" t="s">
        <v>16</v>
      </c>
      <c r="B31" s="22"/>
      <c r="C31" s="22"/>
      <c r="D31" s="6" t="s">
        <v>7</v>
      </c>
      <c r="E31" s="7"/>
      <c r="F31" s="23"/>
      <c r="G31" s="14" t="s">
        <v>8</v>
      </c>
      <c r="H31" s="14"/>
      <c r="I31" s="15"/>
    </row>
    <row r="32" spans="1:9" x14ac:dyDescent="0.25">
      <c r="A32" s="21"/>
      <c r="B32" s="22"/>
      <c r="C32" s="22"/>
      <c r="D32" s="24">
        <f>D14+D21+D29</f>
        <v>4530</v>
      </c>
      <c r="E32" s="19">
        <f>E14+E21+E29</f>
        <v>5009</v>
      </c>
      <c r="F32" s="20">
        <f>F14+F21+F29</f>
        <v>479</v>
      </c>
      <c r="G32" s="19">
        <f>G14+G21+G29</f>
        <v>9060</v>
      </c>
      <c r="H32" s="19">
        <f>H14+H21+H29</f>
        <v>10018</v>
      </c>
      <c r="I32" s="19">
        <f>I14+I21+I29</f>
        <v>958</v>
      </c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37">
    <mergeCell ref="A31:C32"/>
    <mergeCell ref="D31:F31"/>
    <mergeCell ref="G31:I31"/>
    <mergeCell ref="A34:I46"/>
    <mergeCell ref="A25:C25"/>
    <mergeCell ref="A26:C26"/>
    <mergeCell ref="A27:C27"/>
    <mergeCell ref="A28:C28"/>
    <mergeCell ref="A29:C29"/>
    <mergeCell ref="A18:C18"/>
    <mergeCell ref="A19:C19"/>
    <mergeCell ref="A20:C20"/>
    <mergeCell ref="A21:C21"/>
    <mergeCell ref="A23:C23"/>
    <mergeCell ref="A24:C24"/>
    <mergeCell ref="A11:C11"/>
    <mergeCell ref="A12:C12"/>
    <mergeCell ref="A13:C13"/>
    <mergeCell ref="A14:C14"/>
    <mergeCell ref="A16:C16"/>
    <mergeCell ref="A17:C17"/>
    <mergeCell ref="A7:C7"/>
    <mergeCell ref="D7:E7"/>
    <mergeCell ref="F7:G7"/>
    <mergeCell ref="H7:I7"/>
    <mergeCell ref="A10:C10"/>
    <mergeCell ref="D9:F9"/>
    <mergeCell ref="G9:I9"/>
    <mergeCell ref="A1:I3"/>
    <mergeCell ref="A5:C5"/>
    <mergeCell ref="D5:E5"/>
    <mergeCell ref="F5:G5"/>
    <mergeCell ref="H5:I5"/>
    <mergeCell ref="A6:C6"/>
    <mergeCell ref="D6:E6"/>
    <mergeCell ref="F6:G6"/>
    <mergeCell ref="H6:I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2021-12-02T06:12:28Z</cp:lastPrinted>
  <dcterms:created xsi:type="dcterms:W3CDTF">2021-12-02T05:25:20Z</dcterms:created>
  <dcterms:modified xsi:type="dcterms:W3CDTF">2021-12-02T07:02:03Z</dcterms:modified>
</cp:coreProperties>
</file>